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'стр.1'!$A$1:$DA$36</definedName>
  </definedNames>
  <calcPr fullCalcOnLoad="1"/>
</workbook>
</file>

<file path=xl/comments1.xml><?xml version="1.0" encoding="utf-8"?>
<comments xmlns="http://schemas.openxmlformats.org/spreadsheetml/2006/main">
  <authors>
    <author>econom3</author>
  </authors>
  <commentList>
    <comment ref="BH13" authorId="0">
      <text>
        <r>
          <rPr>
            <b/>
            <sz val="8"/>
            <rFont val="Tahoma"/>
            <family val="2"/>
          </rPr>
          <t>Гусаров В.Н.:</t>
        </r>
        <r>
          <rPr>
            <sz val="8"/>
            <rFont val="Tahoma"/>
            <family val="2"/>
          </rPr>
          <t xml:space="preserve">
НВВ котловая - потери МП АЭС 
</t>
        </r>
      </text>
    </comment>
    <comment ref="BV13" authorId="0">
      <text>
        <r>
          <rPr>
            <b/>
            <sz val="8"/>
            <rFont val="Tahoma"/>
            <family val="2"/>
          </rPr>
          <t>Гусаров В.Н.:</t>
        </r>
        <r>
          <rPr>
            <sz val="8"/>
            <rFont val="Tahoma"/>
            <family val="2"/>
          </rPr>
          <t xml:space="preserve">
НВВ котловая - потери МП АЭС 
</t>
        </r>
      </text>
    </comment>
    <comment ref="BH30" authorId="0">
      <text>
        <r>
          <rPr>
            <b/>
            <sz val="8"/>
            <rFont val="Tahoma"/>
            <family val="2"/>
          </rPr>
          <t>Гусаров В.Н.:</t>
        </r>
        <r>
          <rPr>
            <sz val="8"/>
            <rFont val="Tahoma"/>
            <family val="2"/>
          </rPr>
          <t xml:space="preserve">
компенсация потерь МП "АЭС" 
</t>
        </r>
      </text>
    </comment>
  </commentList>
</comments>
</file>

<file path=xl/sharedStrings.xml><?xml version="1.0" encoding="utf-8"?>
<sst xmlns="http://schemas.openxmlformats.org/spreadsheetml/2006/main" count="81" uniqueCount="62">
  <si>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</si>
  <si>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</si>
  <si>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</si>
  <si>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</si>
  <si>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</si>
  <si>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</si>
  <si>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</si>
  <si>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</si>
  <si>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</si>
  <si>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</si>
  <si>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</si>
  <si>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</si>
  <si>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</si>
  <si>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</si>
  <si>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</si>
  <si>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</si>
  <si>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</si>
  <si>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</si>
  <si>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</si>
  <si>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</si>
  <si>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</si>
  <si>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</si>
  <si>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</si>
  <si>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</si>
  <si>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</si>
  <si>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</si>
  <si>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</si>
  <si>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</si>
  <si>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</si>
  <si>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</si>
  <si>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</si>
  <si>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</si>
  <si>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</si>
  <si>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</si>
  <si>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</si>
  <si>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</si>
  <si>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</si>
  <si>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</si>
  <si>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</si>
  <si>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</si>
  <si>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</si>
  <si>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</si>
  <si>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</si>
  <si>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</si>
  <si>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</si>
  <si>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</si>
  <si>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</si>
  <si>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</si>
  <si>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</si>
  <si>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</si>
  <si>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</si>
  <si>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</si>
  <si>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</si>
  <si>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2013 год</t>
  </si>
  <si>
    <t xml:space="preserve">Превышение обусловлено формированием налога на прибыль в целом по полученному фактическому финансовому результату </t>
  </si>
  <si>
    <t>Экономия расходов обусловлена снижением объема потерь и фактически сложившейся нерегулируемой цены на покупку потерь</t>
  </si>
  <si>
    <t>на оказание услуг по передаче электрической энергии сетевыми организациями,</t>
  </si>
  <si>
    <t xml:space="preserve">долгосрочных параметров по МП г. Абакана "Абаканские электрические сети" </t>
  </si>
  <si>
    <t xml:space="preserve"> регулирование тарифов на услуги которых осуществляется методом индексации на основе  </t>
  </si>
  <si>
    <t>Увеличение расходов по налогам  обусловлено изменением налогового законодательства в части налога на имущество. Ставка налога на льготируемое имущество (электросетевые объекты) изменилась с 0% на 0,4%</t>
  </si>
  <si>
    <t>В результате полученных в течение года выпадающих доходов по технологическому присоединению (см. п. 1.3.6) расходы на капитальные вложения были скорректированы в сторону уменьшения</t>
  </si>
  <si>
    <t>Вследствие фактического обращения потребителей с целью технологического присоединения энергопринимающих устройств мощностью до 15 кВт (по тарифу 550 рублей), фактические затраты по данным мероприятиям превысили запланированные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</si>
</sst>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4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="140" zoomScaleSheetLayoutView="140" zoomScalePageLayoutView="0" workbookViewId="0" topLeftCell="A28">
      <selection activeCell="B38" sqref="B38"/>
    </sheetView>
  </sheetViews>
  <sheetFormatPr defaultColWidth="0.875" defaultRowHeight="15" customHeight="1"/>
  <cols>
    <col min="1" max="7" width="0.875" style="2" customWidth="1"/>
    <col min="8" max="8" width="0.2421875" style="2" customWidth="1"/>
    <col min="9" max="104" width="0.875" style="2" customWidth="1"/>
    <col min="105" max="105" width="23.00390625" style="2" customWidth="1"/>
    <col min="106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3" customFormat="1" ht="19.5" customHeight="1">
      <c r="A6" s="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:105" s="3" customFormat="1" ht="15.75">
      <c r="A7" s="4" t="s">
        <v>56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5.75">
      <c r="A8" s="7" t="s">
        <v>58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s="3" customFormat="1" ht="14.25" customHeight="1">
      <c r="A9" s="4" t="s">
        <v>57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ht="6" customHeight="1"/>
    <row r="11" spans="1:105" ht="15">
      <c r="A11" s="8" t="s">
        <v>48</v>
      </c>
      <c r="B11" s="8"/>
      <c r="C11" s="8"/>
      <c r="D11" s="8"/>
      <c r="E11" s="8"/>
      <c r="F11" s="8"/>
      <c r="G11" s="8"/>
      <c r="H11" s="8"/>
      <c r="I11" s="8" t="s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 t="s">
        <v>1</v>
      </c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 t="s">
        <v>53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 t="s">
        <v>4</v>
      </c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</row>
    <row r="12" spans="1:105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 t="s">
        <v>2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 t="s">
        <v>3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</row>
    <row r="13" spans="1:105" ht="30" customHeight="1">
      <c r="A13" s="9" t="s">
        <v>5</v>
      </c>
      <c r="B13" s="9"/>
      <c r="C13" s="9"/>
      <c r="D13" s="9"/>
      <c r="E13" s="9"/>
      <c r="F13" s="9"/>
      <c r="G13" s="9"/>
      <c r="H13" s="9"/>
      <c r="I13" s="10"/>
      <c r="J13" s="11" t="s">
        <v>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8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12">
        <f>BH14+262593.05</f>
        <v>561494.1699999999</v>
      </c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>
        <f>BV14+217625.6</f>
        <v>538977.9299999999</v>
      </c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</row>
    <row r="14" spans="1:105" ht="30" customHeight="1">
      <c r="A14" s="9" t="s">
        <v>8</v>
      </c>
      <c r="B14" s="9"/>
      <c r="C14" s="9"/>
      <c r="D14" s="9"/>
      <c r="E14" s="9"/>
      <c r="F14" s="9"/>
      <c r="G14" s="9"/>
      <c r="H14" s="9"/>
      <c r="I14" s="10"/>
      <c r="J14" s="11" t="s">
        <v>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8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14">
        <f>BH15+BH21</f>
        <v>298901.12</v>
      </c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>
        <f>BV15+BV21</f>
        <v>321352.32999999996</v>
      </c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05" ht="30" customHeight="1">
      <c r="A15" s="9" t="s">
        <v>10</v>
      </c>
      <c r="B15" s="9"/>
      <c r="C15" s="9"/>
      <c r="D15" s="9"/>
      <c r="E15" s="9"/>
      <c r="F15" s="9"/>
      <c r="G15" s="9"/>
      <c r="H15" s="9"/>
      <c r="I15" s="10"/>
      <c r="J15" s="11" t="s">
        <v>49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8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15">
        <f>BH16+BH18+BH20</f>
        <v>155662.99</v>
      </c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>
        <f>BV16+BV18+BV20</f>
        <v>164501.73</v>
      </c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</row>
    <row r="16" spans="1:105" ht="15" customHeight="1">
      <c r="A16" s="9" t="s">
        <v>11</v>
      </c>
      <c r="B16" s="9"/>
      <c r="C16" s="9"/>
      <c r="D16" s="9"/>
      <c r="E16" s="9"/>
      <c r="F16" s="9"/>
      <c r="G16" s="9"/>
      <c r="H16" s="9"/>
      <c r="I16" s="10"/>
      <c r="J16" s="11" t="s">
        <v>12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8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15">
        <v>13196.83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>
        <v>14129.63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7" spans="1:105" ht="15" customHeight="1">
      <c r="A17" s="9" t="s">
        <v>14</v>
      </c>
      <c r="B17" s="9"/>
      <c r="C17" s="9"/>
      <c r="D17" s="9"/>
      <c r="E17" s="9"/>
      <c r="F17" s="9"/>
      <c r="G17" s="9"/>
      <c r="H17" s="9"/>
      <c r="I17" s="10"/>
      <c r="J17" s="11" t="s">
        <v>15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8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ht="15">
      <c r="A18" s="9" t="s">
        <v>13</v>
      </c>
      <c r="B18" s="9"/>
      <c r="C18" s="9"/>
      <c r="D18" s="9"/>
      <c r="E18" s="9"/>
      <c r="F18" s="9"/>
      <c r="G18" s="9"/>
      <c r="H18" s="9"/>
      <c r="I18" s="10"/>
      <c r="J18" s="11" t="s">
        <v>32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8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15">
        <f>80234.5</f>
        <v>80234.5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>
        <f>81788.53</f>
        <v>81788.53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ht="15" customHeight="1">
      <c r="A19" s="9" t="s">
        <v>16</v>
      </c>
      <c r="B19" s="9"/>
      <c r="C19" s="9"/>
      <c r="D19" s="9"/>
      <c r="E19" s="9"/>
      <c r="F19" s="9"/>
      <c r="G19" s="9"/>
      <c r="H19" s="9"/>
      <c r="I19" s="10"/>
      <c r="J19" s="11" t="s">
        <v>15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8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ht="15">
      <c r="A20" s="9" t="s">
        <v>17</v>
      </c>
      <c r="B20" s="9"/>
      <c r="C20" s="9"/>
      <c r="D20" s="9"/>
      <c r="E20" s="9"/>
      <c r="F20" s="9"/>
      <c r="G20" s="9"/>
      <c r="H20" s="9"/>
      <c r="I20" s="10"/>
      <c r="J20" s="11" t="s">
        <v>33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8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12">
        <f>62231.66</f>
        <v>62231.66</v>
      </c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>
        <v>68583.57</v>
      </c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ht="45" customHeight="1">
      <c r="A21" s="9" t="s">
        <v>19</v>
      </c>
      <c r="B21" s="9"/>
      <c r="C21" s="9"/>
      <c r="D21" s="9"/>
      <c r="E21" s="9"/>
      <c r="F21" s="9"/>
      <c r="G21" s="9"/>
      <c r="H21" s="9"/>
      <c r="I21" s="10"/>
      <c r="J21" s="11" t="s">
        <v>50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8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12">
        <f>BH22+BH23+BH24+BH25+BH26+BH27+BH28</f>
        <v>143238.13</v>
      </c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>
        <f>BV22+BV23+BV24+BV25+BV26+BV27+BV28</f>
        <v>156850.59999999998</v>
      </c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ht="15">
      <c r="A22" s="9" t="s">
        <v>34</v>
      </c>
      <c r="B22" s="9"/>
      <c r="C22" s="9"/>
      <c r="D22" s="9"/>
      <c r="E22" s="9"/>
      <c r="F22" s="9"/>
      <c r="G22" s="9"/>
      <c r="H22" s="9"/>
      <c r="I22" s="10"/>
      <c r="J22" s="11" t="s">
        <v>18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8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12">
        <v>926.76</v>
      </c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>
        <v>979.61</v>
      </c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ht="15" customHeight="1">
      <c r="A23" s="9" t="s">
        <v>35</v>
      </c>
      <c r="B23" s="9"/>
      <c r="C23" s="9"/>
      <c r="D23" s="9"/>
      <c r="E23" s="9"/>
      <c r="F23" s="9"/>
      <c r="G23" s="9"/>
      <c r="H23" s="9"/>
      <c r="I23" s="10"/>
      <c r="J23" s="11" t="s">
        <v>36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8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12">
        <v>24391.3</v>
      </c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>
        <v>22536.72</v>
      </c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ht="84" customHeight="1">
      <c r="A24" s="9" t="s">
        <v>37</v>
      </c>
      <c r="B24" s="9"/>
      <c r="C24" s="9"/>
      <c r="D24" s="9"/>
      <c r="E24" s="9"/>
      <c r="F24" s="9"/>
      <c r="G24" s="9"/>
      <c r="H24" s="9"/>
      <c r="I24" s="10"/>
      <c r="J24" s="11" t="s">
        <v>38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8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12">
        <v>18000</v>
      </c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>
        <v>8635.63</v>
      </c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6" t="s">
        <v>60</v>
      </c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</row>
    <row r="25" spans="1:105" ht="56.25" customHeight="1">
      <c r="A25" s="9" t="s">
        <v>39</v>
      </c>
      <c r="B25" s="9"/>
      <c r="C25" s="9"/>
      <c r="D25" s="9"/>
      <c r="E25" s="9"/>
      <c r="F25" s="9"/>
      <c r="G25" s="9"/>
      <c r="H25" s="9"/>
      <c r="I25" s="10"/>
      <c r="J25" s="11" t="s">
        <v>40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8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12">
        <v>4875.45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>
        <v>7005.03</v>
      </c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6" t="s">
        <v>54</v>
      </c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</row>
    <row r="26" spans="1:105" ht="83.25" customHeight="1">
      <c r="A26" s="9" t="s">
        <v>41</v>
      </c>
      <c r="B26" s="9"/>
      <c r="C26" s="9"/>
      <c r="D26" s="9"/>
      <c r="E26" s="9"/>
      <c r="F26" s="9"/>
      <c r="G26" s="9"/>
      <c r="H26" s="9"/>
      <c r="I26" s="10"/>
      <c r="J26" s="11" t="s">
        <v>42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8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12">
        <f>1341+68.67</f>
        <v>1409.67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>
        <f>5383.04+87.14</f>
        <v>5470.18</v>
      </c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6" t="s">
        <v>59</v>
      </c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</row>
    <row r="27" spans="1:105" ht="108" customHeight="1">
      <c r="A27" s="9" t="s">
        <v>43</v>
      </c>
      <c r="B27" s="9"/>
      <c r="C27" s="9"/>
      <c r="D27" s="9"/>
      <c r="E27" s="9"/>
      <c r="F27" s="9"/>
      <c r="G27" s="9"/>
      <c r="H27" s="9"/>
      <c r="I27" s="10"/>
      <c r="J27" s="11" t="s">
        <v>44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8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12">
        <v>10090.3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>
        <v>17882.87</v>
      </c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6" t="s">
        <v>61</v>
      </c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</row>
    <row r="28" spans="1:105" ht="15">
      <c r="A28" s="9" t="s">
        <v>45</v>
      </c>
      <c r="B28" s="9"/>
      <c r="C28" s="9"/>
      <c r="D28" s="9"/>
      <c r="E28" s="9"/>
      <c r="F28" s="9"/>
      <c r="G28" s="9"/>
      <c r="H28" s="9"/>
      <c r="I28" s="10"/>
      <c r="J28" s="11" t="s">
        <v>46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8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12">
        <v>83544.65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>
        <v>94340.56</v>
      </c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</row>
    <row r="29" spans="1:105" ht="30" customHeight="1">
      <c r="A29" s="9" t="s">
        <v>20</v>
      </c>
      <c r="B29" s="9"/>
      <c r="C29" s="9"/>
      <c r="D29" s="9"/>
      <c r="E29" s="9"/>
      <c r="F29" s="9"/>
      <c r="G29" s="9"/>
      <c r="H29" s="9"/>
      <c r="I29" s="10"/>
      <c r="J29" s="11" t="s">
        <v>51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8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2">
        <v>22307.45</v>
      </c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>
        <v>22347.73</v>
      </c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</row>
    <row r="30" spans="1:105" ht="45" customHeight="1">
      <c r="A30" s="9" t="s">
        <v>21</v>
      </c>
      <c r="B30" s="9"/>
      <c r="C30" s="9"/>
      <c r="D30" s="9"/>
      <c r="E30" s="9"/>
      <c r="F30" s="9"/>
      <c r="G30" s="9"/>
      <c r="H30" s="9"/>
      <c r="I30" s="10"/>
      <c r="J30" s="11" t="s">
        <v>22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8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12">
        <v>78515.81</v>
      </c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>
        <v>61063.24</v>
      </c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</row>
    <row r="31" spans="1:105" ht="66" customHeight="1">
      <c r="A31" s="9" t="s">
        <v>47</v>
      </c>
      <c r="B31" s="9"/>
      <c r="C31" s="9"/>
      <c r="D31" s="9"/>
      <c r="E31" s="9"/>
      <c r="F31" s="9"/>
      <c r="G31" s="9"/>
      <c r="H31" s="9"/>
      <c r="I31" s="10"/>
      <c r="J31" s="11" t="s">
        <v>23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8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15">
        <v>78515.81</v>
      </c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>
        <v>61063.24</v>
      </c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6" t="s">
        <v>55</v>
      </c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5" t="s">
        <v>52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s="1" customFormat="1" ht="25.5" customHeight="1">
      <c r="A35" s="5" t="s">
        <v>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s="1" customFormat="1" ht="25.5" customHeight="1">
      <c r="A36" s="5" t="s">
        <v>29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ht="3" customHeight="1"/>
  </sheetData>
  <sheetProtection/>
  <mergeCells count="128">
    <mergeCell ref="A6:DA6"/>
    <mergeCell ref="A7:DA7"/>
    <mergeCell ref="A9:DA9"/>
    <mergeCell ref="A31:H31"/>
    <mergeCell ref="J31:AV31"/>
    <mergeCell ref="A34:DA34"/>
    <mergeCell ref="A29:H29"/>
    <mergeCell ref="J29:AV29"/>
    <mergeCell ref="AW29:BG29"/>
    <mergeCell ref="BH29:BU29"/>
    <mergeCell ref="A35:DA35"/>
    <mergeCell ref="A36:DA36"/>
    <mergeCell ref="BV31:CI31"/>
    <mergeCell ref="CJ31:DA31"/>
    <mergeCell ref="A30:H30"/>
    <mergeCell ref="CJ30:DA30"/>
    <mergeCell ref="J30:AV30"/>
    <mergeCell ref="BV28:CI28"/>
    <mergeCell ref="CJ28:DA28"/>
    <mergeCell ref="BH28:BU28"/>
    <mergeCell ref="AW31:BG31"/>
    <mergeCell ref="BH31:BU31"/>
    <mergeCell ref="BV29:CI29"/>
    <mergeCell ref="CJ29:DA29"/>
    <mergeCell ref="AW30:BG30"/>
    <mergeCell ref="BH30:BU30"/>
    <mergeCell ref="BV30:CI30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1:H21"/>
    <mergeCell ref="J21:AV21"/>
    <mergeCell ref="AW21:BG21"/>
    <mergeCell ref="BH21:BU21"/>
    <mergeCell ref="A22:H22"/>
    <mergeCell ref="J22:AV22"/>
    <mergeCell ref="AW22:BG22"/>
    <mergeCell ref="BH22:BU22"/>
    <mergeCell ref="AW20:BG20"/>
    <mergeCell ref="BH20:BU20"/>
    <mergeCell ref="AW19:BG19"/>
    <mergeCell ref="BH19:BU19"/>
    <mergeCell ref="A19:H19"/>
    <mergeCell ref="J19:AV19"/>
    <mergeCell ref="A20:H20"/>
    <mergeCell ref="J20:AV20"/>
    <mergeCell ref="BV19:CI19"/>
    <mergeCell ref="CJ19:DA19"/>
    <mergeCell ref="BV20:CI20"/>
    <mergeCell ref="CJ20:DA20"/>
    <mergeCell ref="BV17:CI17"/>
    <mergeCell ref="CJ17:DA17"/>
    <mergeCell ref="BV18:CI18"/>
    <mergeCell ref="CJ18:DA18"/>
    <mergeCell ref="A17:H17"/>
    <mergeCell ref="J17:AV17"/>
    <mergeCell ref="AW17:BG17"/>
    <mergeCell ref="BH17:BU17"/>
    <mergeCell ref="A18:H18"/>
    <mergeCell ref="J18:AV18"/>
    <mergeCell ref="AW18:BG18"/>
    <mergeCell ref="BH18:BU18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7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Гусаров В.Н.</cp:lastModifiedBy>
  <cp:lastPrinted>2014-03-12T02:10:51Z</cp:lastPrinted>
  <dcterms:created xsi:type="dcterms:W3CDTF">2010-05-19T10:50:44Z</dcterms:created>
  <dcterms:modified xsi:type="dcterms:W3CDTF">2014-03-12T02:31:04Z</dcterms:modified>
  <cp:category/>
  <cp:version/>
  <cp:contentType/>
  <cp:contentStatus/>
</cp:coreProperties>
</file>